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Olav\Documents\Lag og organisasjoner\Bykle IL\Styremøte\2021\22. mars\Dokumenter\Regnskap 2020 - Budsjett 2021\"/>
    </mc:Choice>
  </mc:AlternateContent>
  <xr:revisionPtr revIDLastSave="0" documentId="13_ncr:1_{A7ACF777-594C-495C-8BAB-FCA69362CD5D}" xr6:coauthVersionLast="46" xr6:coauthVersionMax="46" xr10:uidLastSave="{00000000-0000-0000-0000-000000000000}"/>
  <bookViews>
    <workbookView xWindow="780" yWindow="0" windowWidth="21600" windowHeight="11385" xr2:uid="{00000000-000D-0000-FFFF-FFFF00000000}"/>
  </bookViews>
  <sheets>
    <sheet name="Drif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3" i="2" l="1"/>
  <c r="D85" i="2"/>
  <c r="D78" i="2"/>
  <c r="D70" i="2"/>
  <c r="D62" i="2"/>
  <c r="D52" i="2"/>
  <c r="D47" i="2"/>
  <c r="D41" i="2"/>
  <c r="D37" i="2"/>
  <c r="D32" i="2"/>
  <c r="D29" i="2"/>
  <c r="D25" i="2"/>
  <c r="D22" i="2"/>
  <c r="D90" i="2" s="1"/>
  <c r="D20" i="2"/>
  <c r="D95" i="2" s="1"/>
  <c r="D11" i="2"/>
  <c r="D8" i="2"/>
  <c r="D5" i="2"/>
</calcChain>
</file>

<file path=xl/sharedStrings.xml><?xml version="1.0" encoding="utf-8"?>
<sst xmlns="http://schemas.openxmlformats.org/spreadsheetml/2006/main" count="96" uniqueCount="84">
  <si>
    <t>Kontogruppe</t>
  </si>
  <si>
    <t>Kontonr</t>
  </si>
  <si>
    <t>Kontonavn</t>
  </si>
  <si>
    <t>Salgsinntekter, avgiftsfri</t>
  </si>
  <si>
    <t>Sponsorinntekter, avgiftsfri</t>
  </si>
  <si>
    <t>Salgsinntekter, utenfor avgiftsområdet</t>
  </si>
  <si>
    <t>Inntekter fra egne arrangementer</t>
  </si>
  <si>
    <t>Offentlige tilskudd</t>
  </si>
  <si>
    <t xml:space="preserve">Annen driftsrelatert inntekt </t>
  </si>
  <si>
    <t>Medlemskontingenter</t>
  </si>
  <si>
    <t>Sum inntekt</t>
  </si>
  <si>
    <t xml:space="preserve">Kostnader lokaler </t>
  </si>
  <si>
    <t>Lys, varme</t>
  </si>
  <si>
    <t>Leie maskiner, inventar, transportmidler etc</t>
  </si>
  <si>
    <t>Leie transportmidler</t>
  </si>
  <si>
    <t>Inventar</t>
  </si>
  <si>
    <t>Idrettsutstyr</t>
  </si>
  <si>
    <t xml:space="preserve">Reparasjon og vedlikehold </t>
  </si>
  <si>
    <t>Reparasjon og vedlikehold bygninger</t>
  </si>
  <si>
    <t>Reparasjon og vedlikehold anlegg, utstyr etc</t>
  </si>
  <si>
    <t>Fremmede tjenester</t>
  </si>
  <si>
    <t>Idrettsfaglig bistand</t>
  </si>
  <si>
    <t>Kontorkostnader</t>
  </si>
  <si>
    <t>Annen kontorkostnader</t>
  </si>
  <si>
    <t>Kostnad og godtgj. for reiser, diett, bil etc</t>
  </si>
  <si>
    <t>Bevertning</t>
  </si>
  <si>
    <t xml:space="preserve">Salgs-, reklame- og representasjonskostn. </t>
  </si>
  <si>
    <t xml:space="preserve">Kontingent og gave </t>
  </si>
  <si>
    <t>Påmelding serier, turneringer etc</t>
  </si>
  <si>
    <t>Gaver og premier</t>
  </si>
  <si>
    <t>Forsikringspremier</t>
  </si>
  <si>
    <t xml:space="preserve">Annen kostnad </t>
  </si>
  <si>
    <t>Bank og kortgebyrer</t>
  </si>
  <si>
    <t>Budsjett andre driftskostnader</t>
  </si>
  <si>
    <t>Sum andre driftskostnader</t>
  </si>
  <si>
    <t xml:space="preserve">Finansinntekt </t>
  </si>
  <si>
    <t>Renteinntekter</t>
  </si>
  <si>
    <t>Sum Finans</t>
  </si>
  <si>
    <t>Valle Sparebank</t>
  </si>
  <si>
    <t>Resultat</t>
  </si>
  <si>
    <t>Norsk Tipping - grasrot</t>
  </si>
  <si>
    <t>Bykle kommune - vann og avløp</t>
  </si>
  <si>
    <t>Premier Støyledalslåmi</t>
  </si>
  <si>
    <t>Norges Cykleforbund</t>
  </si>
  <si>
    <t>Diverse kostnader</t>
  </si>
  <si>
    <t>Nytt servicebygg</t>
  </si>
  <si>
    <t>Norges idrettsforbund aktivitetsmidler</t>
  </si>
  <si>
    <t>Trimturpoeng sommer 2020</t>
  </si>
  <si>
    <t>Bykle kommune kulturmidler 2020</t>
  </si>
  <si>
    <t>Diverse</t>
  </si>
  <si>
    <t>Agder Skikrets klubbkontingent</t>
  </si>
  <si>
    <t>Coop - Støyledalen</t>
  </si>
  <si>
    <t>Coop - Fotballgruppe</t>
  </si>
  <si>
    <t>Bykle Hotell - Årsmøte</t>
  </si>
  <si>
    <t>Setesdølen - Reklame og annonser</t>
  </si>
  <si>
    <t>eRedaktør - leie www.bykleil.no</t>
  </si>
  <si>
    <t>Coop - Friidrett</t>
  </si>
  <si>
    <t>Gjensidige - Utbytte</t>
  </si>
  <si>
    <t>Støyledalen 2020</t>
  </si>
  <si>
    <t>Olav Byklum festeavgift</t>
  </si>
  <si>
    <t>Domenekostnad www.bykleil.no</t>
  </si>
  <si>
    <t>Blomster</t>
  </si>
  <si>
    <t>Premier Friidrett</t>
  </si>
  <si>
    <t>NIF - skimerke</t>
  </si>
  <si>
    <t>Hovden Sport - gavekort årsmøte</t>
  </si>
  <si>
    <t>Hasla - gravering vandrepokaler</t>
  </si>
  <si>
    <t>NIF - mva kompensasjon 2020</t>
  </si>
  <si>
    <t>Trimturpoeng vinter 20/21</t>
  </si>
  <si>
    <t xml:space="preserve">Leie lokaler </t>
  </si>
  <si>
    <t>Budsjett 2021</t>
  </si>
  <si>
    <t>Alpingruppa</t>
  </si>
  <si>
    <t>Fotballgruppa</t>
  </si>
  <si>
    <t>Friidrett</t>
  </si>
  <si>
    <t>Skistoga</t>
  </si>
  <si>
    <t>Nytt Servicebygg</t>
  </si>
  <si>
    <t>Leie kommunebuss</t>
  </si>
  <si>
    <t>Vann, slam, renovasjon</t>
  </si>
  <si>
    <t>Trenergodtgjørelse</t>
  </si>
  <si>
    <t>Coop - Alpingruppa</t>
  </si>
  <si>
    <t>Samlinger, turneringer ++</t>
  </si>
  <si>
    <t>Skisamling alpingruppa</t>
  </si>
  <si>
    <t>Fotballcup / fotballskole</t>
  </si>
  <si>
    <t>Ansvar, dugnad, funkjsonær</t>
  </si>
  <si>
    <t xml:space="preserve">Bykle IL - Driftsbudsjett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</si>
</sst>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3" borderId="1" xfId="0" applyFont="1" applyFill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0" fillId="4" borderId="4" xfId="0" applyFill="1" applyBorder="1" applyProtection="1">
      <protection hidden="1"/>
    </xf>
    <xf numFmtId="3" fontId="0" fillId="4" borderId="4" xfId="0" applyNumberFormat="1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0" fillId="4" borderId="6" xfId="0" applyFill="1" applyBorder="1" applyAlignment="1" applyProtection="1">
      <alignment horizontal="center"/>
      <protection hidden="1"/>
    </xf>
    <xf numFmtId="0" fontId="0" fillId="4" borderId="6" xfId="0" applyFill="1" applyBorder="1" applyProtection="1">
      <protection hidden="1"/>
    </xf>
    <xf numFmtId="0" fontId="1" fillId="4" borderId="1" xfId="0" applyFont="1" applyFill="1" applyBorder="1" applyProtection="1">
      <protection hidden="1"/>
    </xf>
    <xf numFmtId="0" fontId="0" fillId="4" borderId="2" xfId="0" applyFill="1" applyBorder="1" applyAlignment="1" applyProtection="1">
      <alignment horizontal="center"/>
      <protection hidden="1"/>
    </xf>
    <xf numFmtId="0" fontId="0" fillId="4" borderId="2" xfId="0" applyFill="1" applyBorder="1" applyProtection="1">
      <protection hidden="1"/>
    </xf>
    <xf numFmtId="3" fontId="0" fillId="4" borderId="2" xfId="0" applyNumberFormat="1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0" fillId="4" borderId="8" xfId="0" applyFill="1" applyBorder="1" applyAlignment="1" applyProtection="1">
      <alignment horizontal="center"/>
      <protection hidden="1"/>
    </xf>
    <xf numFmtId="0" fontId="0" fillId="4" borderId="8" xfId="0" applyFill="1" applyBorder="1" applyProtection="1">
      <protection hidden="1"/>
    </xf>
    <xf numFmtId="0" fontId="2" fillId="4" borderId="4" xfId="0" applyFont="1" applyFill="1" applyBorder="1" applyProtection="1">
      <protection hidden="1"/>
    </xf>
    <xf numFmtId="0" fontId="1" fillId="4" borderId="3" xfId="0" applyFont="1" applyFill="1" applyBorder="1" applyProtection="1">
      <protection hidden="1"/>
    </xf>
    <xf numFmtId="0" fontId="1" fillId="4" borderId="4" xfId="0" applyFont="1" applyFill="1" applyBorder="1" applyAlignment="1" applyProtection="1">
      <alignment horizontal="center"/>
      <protection hidden="1"/>
    </xf>
    <xf numFmtId="0" fontId="1" fillId="4" borderId="4" xfId="0" applyFont="1" applyFill="1" applyBorder="1" applyProtection="1">
      <protection hidden="1"/>
    </xf>
    <xf numFmtId="3" fontId="1" fillId="4" borderId="4" xfId="0" applyNumberFormat="1" applyFont="1" applyFill="1" applyBorder="1" applyProtection="1">
      <protection hidden="1"/>
    </xf>
    <xf numFmtId="0" fontId="0" fillId="4" borderId="10" xfId="0" applyFill="1" applyBorder="1" applyProtection="1">
      <protection hidden="1"/>
    </xf>
    <xf numFmtId="0" fontId="0" fillId="4" borderId="11" xfId="0" applyFill="1" applyBorder="1" applyAlignment="1" applyProtection="1">
      <alignment horizontal="center"/>
      <protection hidden="1"/>
    </xf>
    <xf numFmtId="0" fontId="0" fillId="4" borderId="11" xfId="0" applyFill="1" applyBorder="1" applyProtection="1">
      <protection hidden="1"/>
    </xf>
    <xf numFmtId="0" fontId="0" fillId="4" borderId="12" xfId="0" applyFill="1" applyBorder="1" applyProtection="1">
      <protection hidden="1"/>
    </xf>
    <xf numFmtId="0" fontId="0" fillId="4" borderId="9" xfId="0" applyFill="1" applyBorder="1" applyAlignment="1" applyProtection="1">
      <alignment horizontal="center"/>
      <protection hidden="1"/>
    </xf>
    <xf numFmtId="0" fontId="0" fillId="4" borderId="9" xfId="0" applyFill="1" applyBorder="1" applyProtection="1">
      <protection hidden="1"/>
    </xf>
    <xf numFmtId="0" fontId="0" fillId="0" borderId="0" xfId="0" applyBorder="1"/>
    <xf numFmtId="0" fontId="0" fillId="4" borderId="13" xfId="0" applyFill="1" applyBorder="1" applyProtection="1"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0" xfId="0" applyFill="1" applyBorder="1" applyProtection="1">
      <protection hidden="1"/>
    </xf>
    <xf numFmtId="0" fontId="1" fillId="4" borderId="13" xfId="0" applyFont="1" applyFill="1" applyBorder="1" applyProtection="1">
      <protection hidden="1"/>
    </xf>
    <xf numFmtId="0" fontId="0" fillId="4" borderId="3" xfId="0" applyFont="1" applyFill="1" applyBorder="1" applyProtection="1">
      <protection hidden="1"/>
    </xf>
    <xf numFmtId="0" fontId="0" fillId="4" borderId="4" xfId="0" applyFont="1" applyFill="1" applyBorder="1" applyAlignment="1" applyProtection="1">
      <alignment horizontal="center"/>
      <protection hidden="1"/>
    </xf>
    <xf numFmtId="0" fontId="0" fillId="4" borderId="4" xfId="0" applyFont="1" applyFill="1" applyBorder="1" applyProtection="1">
      <protection hidden="1"/>
    </xf>
    <xf numFmtId="3" fontId="0" fillId="4" borderId="4" xfId="0" applyNumberFormat="1" applyFont="1" applyFill="1" applyBorder="1" applyProtection="1">
      <protection hidden="1"/>
    </xf>
    <xf numFmtId="0" fontId="0" fillId="0" borderId="0" xfId="0" applyFont="1"/>
    <xf numFmtId="0" fontId="1" fillId="4" borderId="10" xfId="0" applyFont="1" applyFill="1" applyBorder="1" applyProtection="1">
      <protection hidden="1"/>
    </xf>
    <xf numFmtId="0" fontId="1" fillId="4" borderId="11" xfId="0" applyFont="1" applyFill="1" applyBorder="1" applyAlignment="1" applyProtection="1">
      <alignment horizontal="center"/>
      <protection hidden="1"/>
    </xf>
    <xf numFmtId="0" fontId="1" fillId="4" borderId="11" xfId="0" applyFont="1" applyFill="1" applyBorder="1" applyProtection="1">
      <protection hidden="1"/>
    </xf>
    <xf numFmtId="0" fontId="0" fillId="3" borderId="2" xfId="0" applyFill="1" applyBorder="1" applyAlignment="1" applyProtection="1">
      <alignment horizontal="center"/>
      <protection hidden="1"/>
    </xf>
    <xf numFmtId="0" fontId="0" fillId="3" borderId="2" xfId="0" applyFill="1" applyBorder="1" applyProtection="1">
      <protection hidden="1"/>
    </xf>
    <xf numFmtId="3" fontId="0" fillId="3" borderId="2" xfId="0" applyNumberFormat="1" applyFill="1" applyBorder="1" applyProtection="1">
      <protection hidden="1"/>
    </xf>
    <xf numFmtId="0" fontId="1" fillId="4" borderId="0" xfId="0" applyFont="1" applyFill="1" applyBorder="1" applyAlignment="1" applyProtection="1">
      <alignment horizontal="center"/>
      <protection hidden="1"/>
    </xf>
    <xf numFmtId="0" fontId="1" fillId="4" borderId="0" xfId="0" applyFont="1" applyFill="1" applyBorder="1" applyProtection="1">
      <protection hidden="1"/>
    </xf>
    <xf numFmtId="3" fontId="1" fillId="4" borderId="0" xfId="0" applyNumberFormat="1" applyFont="1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2" xfId="0" applyFont="1" applyFill="1" applyBorder="1" applyAlignment="1" applyProtection="1">
      <alignment horizontal="right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4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45B86-2D07-4E85-B57D-033641D1397E}">
  <sheetPr>
    <pageSetUpPr fitToPage="1"/>
  </sheetPr>
  <dimension ref="A1:D95"/>
  <sheetViews>
    <sheetView tabSelected="1" zoomScaleNormal="100" workbookViewId="0">
      <selection activeCell="D13" sqref="D13"/>
    </sheetView>
  </sheetViews>
  <sheetFormatPr baseColWidth="10" defaultRowHeight="15" x14ac:dyDescent="0.25"/>
  <cols>
    <col min="1" max="1" width="38.7109375" customWidth="1"/>
    <col min="2" max="2" width="11.42578125" style="50"/>
    <col min="3" max="4" width="36" customWidth="1"/>
  </cols>
  <sheetData>
    <row r="1" spans="1:4" ht="18.75" x14ac:dyDescent="0.3">
      <c r="A1" s="51" t="s">
        <v>83</v>
      </c>
      <c r="B1" s="51"/>
      <c r="C1" s="51"/>
      <c r="D1" s="51"/>
    </row>
    <row r="2" spans="1:4" ht="15.75" x14ac:dyDescent="0.25">
      <c r="A2" s="46" t="s">
        <v>0</v>
      </c>
      <c r="B2" s="49" t="s">
        <v>1</v>
      </c>
      <c r="C2" s="47" t="s">
        <v>2</v>
      </c>
      <c r="D2" s="48" t="s">
        <v>69</v>
      </c>
    </row>
    <row r="3" spans="1:4" x14ac:dyDescent="0.25">
      <c r="A3" s="17" t="s">
        <v>3</v>
      </c>
      <c r="B3" s="18">
        <v>3110</v>
      </c>
      <c r="C3" s="19" t="s">
        <v>3</v>
      </c>
      <c r="D3" s="19">
        <v>10000</v>
      </c>
    </row>
    <row r="4" spans="1:4" x14ac:dyDescent="0.25">
      <c r="A4" s="2"/>
      <c r="B4" s="3"/>
      <c r="C4" s="4"/>
      <c r="D4" s="4"/>
    </row>
    <row r="5" spans="1:4" x14ac:dyDescent="0.25">
      <c r="A5" s="17" t="s">
        <v>3</v>
      </c>
      <c r="B5" s="18">
        <v>3120</v>
      </c>
      <c r="C5" s="19" t="s">
        <v>4</v>
      </c>
      <c r="D5" s="20">
        <f>SUM(D6)</f>
        <v>60000</v>
      </c>
    </row>
    <row r="6" spans="1:4" s="36" customFormat="1" x14ac:dyDescent="0.25">
      <c r="A6" s="32"/>
      <c r="B6" s="33"/>
      <c r="C6" s="34" t="s">
        <v>38</v>
      </c>
      <c r="D6" s="35">
        <v>60000</v>
      </c>
    </row>
    <row r="7" spans="1:4" x14ac:dyDescent="0.25">
      <c r="A7" s="2"/>
      <c r="B7" s="3"/>
      <c r="C7" s="4"/>
      <c r="D7" s="4"/>
    </row>
    <row r="8" spans="1:4" x14ac:dyDescent="0.25">
      <c r="A8" s="17" t="s">
        <v>5</v>
      </c>
      <c r="B8" s="18">
        <v>3250</v>
      </c>
      <c r="C8" s="19" t="s">
        <v>6</v>
      </c>
      <c r="D8" s="19">
        <f>SUM(D9)</f>
        <v>0</v>
      </c>
    </row>
    <row r="9" spans="1:4" x14ac:dyDescent="0.25">
      <c r="A9" s="2"/>
      <c r="B9" s="3"/>
      <c r="C9" s="4" t="s">
        <v>58</v>
      </c>
      <c r="D9" s="4">
        <v>0</v>
      </c>
    </row>
    <row r="10" spans="1:4" x14ac:dyDescent="0.25">
      <c r="A10" s="2"/>
      <c r="B10" s="3"/>
      <c r="C10" s="4"/>
      <c r="D10" s="4"/>
    </row>
    <row r="11" spans="1:4" x14ac:dyDescent="0.25">
      <c r="A11" s="17" t="s">
        <v>7</v>
      </c>
      <c r="B11" s="18">
        <v>3400</v>
      </c>
      <c r="C11" s="19" t="s">
        <v>7</v>
      </c>
      <c r="D11" s="20">
        <f>SUM(D12:D16)</f>
        <v>177500</v>
      </c>
    </row>
    <row r="12" spans="1:4" x14ac:dyDescent="0.25">
      <c r="A12" s="2"/>
      <c r="B12" s="3"/>
      <c r="C12" s="4" t="s">
        <v>40</v>
      </c>
      <c r="D12" s="5">
        <v>25000</v>
      </c>
    </row>
    <row r="13" spans="1:4" x14ac:dyDescent="0.25">
      <c r="A13" s="2"/>
      <c r="B13" s="3"/>
      <c r="C13" s="4" t="s">
        <v>46</v>
      </c>
      <c r="D13" s="5">
        <v>25000</v>
      </c>
    </row>
    <row r="14" spans="1:4" x14ac:dyDescent="0.25">
      <c r="A14" s="2"/>
      <c r="B14" s="3"/>
      <c r="C14" s="4" t="s">
        <v>48</v>
      </c>
      <c r="D14" s="4">
        <v>100000</v>
      </c>
    </row>
    <row r="15" spans="1:4" x14ac:dyDescent="0.25">
      <c r="A15" s="2"/>
      <c r="B15" s="3"/>
      <c r="C15" s="4" t="s">
        <v>57</v>
      </c>
      <c r="D15" s="4">
        <v>2500</v>
      </c>
    </row>
    <row r="16" spans="1:4" x14ac:dyDescent="0.25">
      <c r="A16" s="2"/>
      <c r="B16" s="3"/>
      <c r="C16" s="4" t="s">
        <v>66</v>
      </c>
      <c r="D16" s="4">
        <v>25000</v>
      </c>
    </row>
    <row r="17" spans="1:4" x14ac:dyDescent="0.25">
      <c r="A17" s="2"/>
      <c r="B17" s="3"/>
      <c r="C17" s="4"/>
      <c r="D17" s="4"/>
    </row>
    <row r="18" spans="1:4" x14ac:dyDescent="0.25">
      <c r="A18" s="17" t="s">
        <v>8</v>
      </c>
      <c r="B18" s="18">
        <v>3920</v>
      </c>
      <c r="C18" s="19" t="s">
        <v>9</v>
      </c>
      <c r="D18" s="19">
        <v>16000</v>
      </c>
    </row>
    <row r="19" spans="1:4" x14ac:dyDescent="0.25">
      <c r="A19" s="37"/>
      <c r="B19" s="38"/>
      <c r="C19" s="39"/>
      <c r="D19" s="39"/>
    </row>
    <row r="20" spans="1:4" x14ac:dyDescent="0.25">
      <c r="A20" s="1" t="s">
        <v>10</v>
      </c>
      <c r="B20" s="40"/>
      <c r="C20" s="41"/>
      <c r="D20" s="42">
        <f>D3+D5+D8+D11+D158+D18</f>
        <v>263500</v>
      </c>
    </row>
    <row r="21" spans="1:4" x14ac:dyDescent="0.25">
      <c r="A21" s="31"/>
      <c r="B21" s="29"/>
      <c r="C21" s="30"/>
      <c r="D21" s="30"/>
    </row>
    <row r="22" spans="1:4" x14ac:dyDescent="0.25">
      <c r="A22" s="17" t="s">
        <v>11</v>
      </c>
      <c r="B22" s="18">
        <v>6300</v>
      </c>
      <c r="C22" s="19" t="s">
        <v>68</v>
      </c>
      <c r="D22" s="19">
        <f>SUM(D23:D23)</f>
        <v>3500</v>
      </c>
    </row>
    <row r="23" spans="1:4" x14ac:dyDescent="0.25">
      <c r="A23" s="2"/>
      <c r="B23" s="3"/>
      <c r="C23" s="4" t="s">
        <v>59</v>
      </c>
      <c r="D23" s="4">
        <v>3500</v>
      </c>
    </row>
    <row r="24" spans="1:4" x14ac:dyDescent="0.25">
      <c r="A24" s="2"/>
      <c r="B24" s="3"/>
      <c r="C24" s="4"/>
      <c r="D24" s="4"/>
    </row>
    <row r="25" spans="1:4" x14ac:dyDescent="0.25">
      <c r="A25" s="17" t="s">
        <v>11</v>
      </c>
      <c r="B25" s="18">
        <v>6340</v>
      </c>
      <c r="C25" s="19" t="s">
        <v>12</v>
      </c>
      <c r="D25" s="19">
        <f>SUM(D26:D27)</f>
        <v>28000</v>
      </c>
    </row>
    <row r="26" spans="1:4" x14ac:dyDescent="0.25">
      <c r="A26" s="17"/>
      <c r="B26" s="18"/>
      <c r="C26" s="34" t="s">
        <v>73</v>
      </c>
      <c r="D26" s="34">
        <v>18000</v>
      </c>
    </row>
    <row r="27" spans="1:4" x14ac:dyDescent="0.25">
      <c r="A27" s="17"/>
      <c r="B27" s="18"/>
      <c r="C27" s="34" t="s">
        <v>74</v>
      </c>
      <c r="D27" s="34">
        <v>10000</v>
      </c>
    </row>
    <row r="28" spans="1:4" x14ac:dyDescent="0.25">
      <c r="A28" s="2"/>
      <c r="B28" s="3"/>
      <c r="C28" s="4"/>
      <c r="D28" s="4"/>
    </row>
    <row r="29" spans="1:4" x14ac:dyDescent="0.25">
      <c r="A29" s="17" t="s">
        <v>13</v>
      </c>
      <c r="B29" s="18">
        <v>6440</v>
      </c>
      <c r="C29" s="19" t="s">
        <v>14</v>
      </c>
      <c r="D29" s="20">
        <f>SUM(D30)</f>
        <v>10000</v>
      </c>
    </row>
    <row r="30" spans="1:4" x14ac:dyDescent="0.25">
      <c r="A30" s="17"/>
      <c r="B30" s="18"/>
      <c r="C30" s="34" t="s">
        <v>75</v>
      </c>
      <c r="D30" s="35">
        <v>10000</v>
      </c>
    </row>
    <row r="31" spans="1:4" x14ac:dyDescent="0.25">
      <c r="A31" s="2"/>
      <c r="B31" s="3"/>
      <c r="C31" s="4"/>
      <c r="D31" s="4"/>
    </row>
    <row r="32" spans="1:4" x14ac:dyDescent="0.25">
      <c r="A32" s="17" t="s">
        <v>15</v>
      </c>
      <c r="B32" s="18">
        <v>6580</v>
      </c>
      <c r="C32" s="19" t="s">
        <v>16</v>
      </c>
      <c r="D32" s="20">
        <f>SUM(D33:D35)</f>
        <v>30000</v>
      </c>
    </row>
    <row r="33" spans="1:4" x14ac:dyDescent="0.25">
      <c r="A33" s="17"/>
      <c r="B33" s="18"/>
      <c r="C33" s="34" t="s">
        <v>70</v>
      </c>
      <c r="D33" s="35">
        <v>10000</v>
      </c>
    </row>
    <row r="34" spans="1:4" x14ac:dyDescent="0.25">
      <c r="A34" s="17"/>
      <c r="B34" s="18"/>
      <c r="C34" s="34" t="s">
        <v>71</v>
      </c>
      <c r="D34" s="35">
        <v>10000</v>
      </c>
    </row>
    <row r="35" spans="1:4" x14ac:dyDescent="0.25">
      <c r="A35" s="2"/>
      <c r="B35" s="3"/>
      <c r="C35" s="34" t="s">
        <v>72</v>
      </c>
      <c r="D35" s="35">
        <v>10000</v>
      </c>
    </row>
    <row r="36" spans="1:4" x14ac:dyDescent="0.25">
      <c r="A36" s="2"/>
      <c r="B36" s="3"/>
      <c r="C36" s="34"/>
      <c r="D36" s="16"/>
    </row>
    <row r="37" spans="1:4" x14ac:dyDescent="0.25">
      <c r="A37" s="17" t="s">
        <v>17</v>
      </c>
      <c r="B37" s="18">
        <v>6600</v>
      </c>
      <c r="C37" s="19" t="s">
        <v>18</v>
      </c>
      <c r="D37" s="20">
        <f>SUM(D38:D39)</f>
        <v>10000</v>
      </c>
    </row>
    <row r="38" spans="1:4" x14ac:dyDescent="0.25">
      <c r="A38" s="2"/>
      <c r="B38" s="3"/>
      <c r="C38" s="4" t="s">
        <v>73</v>
      </c>
      <c r="D38" s="4">
        <v>5000</v>
      </c>
    </row>
    <row r="39" spans="1:4" x14ac:dyDescent="0.25">
      <c r="A39" s="2"/>
      <c r="B39" s="3"/>
      <c r="C39" s="4" t="s">
        <v>45</v>
      </c>
      <c r="D39" s="4">
        <v>5000</v>
      </c>
    </row>
    <row r="40" spans="1:4" x14ac:dyDescent="0.25">
      <c r="A40" s="2"/>
      <c r="B40" s="3"/>
      <c r="C40" s="4"/>
      <c r="D40" s="4"/>
    </row>
    <row r="41" spans="1:4" x14ac:dyDescent="0.25">
      <c r="A41" s="17" t="s">
        <v>41</v>
      </c>
      <c r="B41" s="18">
        <v>6600</v>
      </c>
      <c r="C41" s="19" t="s">
        <v>76</v>
      </c>
      <c r="D41" s="20">
        <f>SUM(D42:D43)</f>
        <v>20000</v>
      </c>
    </row>
    <row r="42" spans="1:4" x14ac:dyDescent="0.25">
      <c r="A42" s="17"/>
      <c r="B42" s="18"/>
      <c r="C42" s="34" t="s">
        <v>73</v>
      </c>
      <c r="D42" s="35">
        <v>10000</v>
      </c>
    </row>
    <row r="43" spans="1:4" x14ac:dyDescent="0.25">
      <c r="A43" s="17"/>
      <c r="B43" s="18"/>
      <c r="C43" s="34" t="s">
        <v>45</v>
      </c>
      <c r="D43" s="35">
        <v>10000</v>
      </c>
    </row>
    <row r="44" spans="1:4" x14ac:dyDescent="0.25">
      <c r="A44" s="2"/>
      <c r="B44" s="3"/>
      <c r="C44" s="4"/>
      <c r="D44" s="4"/>
    </row>
    <row r="45" spans="1:4" x14ac:dyDescent="0.25">
      <c r="A45" s="17" t="s">
        <v>17</v>
      </c>
      <c r="B45" s="18">
        <v>6620</v>
      </c>
      <c r="C45" s="19" t="s">
        <v>19</v>
      </c>
      <c r="D45" s="20">
        <v>5000</v>
      </c>
    </row>
    <row r="46" spans="1:4" x14ac:dyDescent="0.25">
      <c r="A46" s="2"/>
      <c r="B46" s="3"/>
      <c r="C46" s="4"/>
      <c r="D46" s="4"/>
    </row>
    <row r="47" spans="1:4" x14ac:dyDescent="0.25">
      <c r="A47" s="17" t="s">
        <v>20</v>
      </c>
      <c r="B47" s="18">
        <v>6730</v>
      </c>
      <c r="C47" s="19" t="s">
        <v>21</v>
      </c>
      <c r="D47" s="20">
        <f>SUM(D48)</f>
        <v>25000</v>
      </c>
    </row>
    <row r="48" spans="1:4" x14ac:dyDescent="0.25">
      <c r="A48" s="17"/>
      <c r="B48" s="18"/>
      <c r="C48" s="34" t="s">
        <v>77</v>
      </c>
      <c r="D48" s="35">
        <v>25000</v>
      </c>
    </row>
    <row r="49" spans="1:4" x14ac:dyDescent="0.25">
      <c r="A49" s="2"/>
      <c r="B49" s="3"/>
      <c r="C49" s="4"/>
      <c r="D49" s="4"/>
    </row>
    <row r="50" spans="1:4" x14ac:dyDescent="0.25">
      <c r="A50" s="17" t="s">
        <v>22</v>
      </c>
      <c r="B50" s="18">
        <v>6890</v>
      </c>
      <c r="C50" s="19" t="s">
        <v>23</v>
      </c>
      <c r="D50" s="19">
        <v>5000</v>
      </c>
    </row>
    <row r="51" spans="1:4" x14ac:dyDescent="0.25">
      <c r="A51" s="2"/>
      <c r="B51" s="3"/>
      <c r="C51" s="4"/>
      <c r="D51" s="4"/>
    </row>
    <row r="52" spans="1:4" x14ac:dyDescent="0.25">
      <c r="A52" s="17" t="s">
        <v>24</v>
      </c>
      <c r="B52" s="18">
        <v>7162</v>
      </c>
      <c r="C52" s="19" t="s">
        <v>25</v>
      </c>
      <c r="D52" s="20">
        <f>SUM(D53:D58)</f>
        <v>16000</v>
      </c>
    </row>
    <row r="53" spans="1:4" x14ac:dyDescent="0.25">
      <c r="A53" s="2"/>
      <c r="B53" s="3"/>
      <c r="C53" s="4" t="s">
        <v>51</v>
      </c>
      <c r="D53" s="4">
        <v>0</v>
      </c>
    </row>
    <row r="54" spans="1:4" x14ac:dyDescent="0.25">
      <c r="A54" s="2"/>
      <c r="B54" s="3"/>
      <c r="C54" s="4" t="s">
        <v>52</v>
      </c>
      <c r="D54" s="4">
        <v>1000</v>
      </c>
    </row>
    <row r="55" spans="1:4" x14ac:dyDescent="0.25">
      <c r="A55" s="2"/>
      <c r="B55" s="3"/>
      <c r="C55" s="4" t="s">
        <v>78</v>
      </c>
      <c r="D55" s="4">
        <v>1000</v>
      </c>
    </row>
    <row r="56" spans="1:4" x14ac:dyDescent="0.25">
      <c r="A56" s="2"/>
      <c r="B56" s="3"/>
      <c r="C56" s="4" t="s">
        <v>56</v>
      </c>
      <c r="D56" s="4">
        <v>1000</v>
      </c>
    </row>
    <row r="57" spans="1:4" x14ac:dyDescent="0.25">
      <c r="A57" s="2"/>
      <c r="B57" s="3"/>
      <c r="C57" s="4" t="s">
        <v>79</v>
      </c>
      <c r="D57" s="4">
        <v>10000</v>
      </c>
    </row>
    <row r="58" spans="1:4" x14ac:dyDescent="0.25">
      <c r="A58" s="2"/>
      <c r="B58" s="3"/>
      <c r="C58" s="4" t="s">
        <v>53</v>
      </c>
      <c r="D58" s="4">
        <v>3000</v>
      </c>
    </row>
    <row r="59" spans="1:4" x14ac:dyDescent="0.25">
      <c r="A59" s="2"/>
      <c r="B59" s="3"/>
      <c r="C59" s="4"/>
      <c r="D59" s="4"/>
    </row>
    <row r="60" spans="1:4" x14ac:dyDescent="0.25">
      <c r="A60" s="17" t="s">
        <v>26</v>
      </c>
      <c r="B60" s="18">
        <v>7320</v>
      </c>
      <c r="C60" s="19" t="s">
        <v>54</v>
      </c>
      <c r="D60" s="20">
        <v>5000</v>
      </c>
    </row>
    <row r="61" spans="1:4" x14ac:dyDescent="0.25">
      <c r="A61" s="2"/>
      <c r="B61" s="3"/>
      <c r="C61" s="4"/>
      <c r="D61" s="4"/>
    </row>
    <row r="62" spans="1:4" x14ac:dyDescent="0.25">
      <c r="A62" s="17" t="s">
        <v>27</v>
      </c>
      <c r="B62" s="18">
        <v>7410</v>
      </c>
      <c r="C62" s="19" t="s">
        <v>28</v>
      </c>
      <c r="D62" s="20">
        <f>SUM(D63:D68)</f>
        <v>66000</v>
      </c>
    </row>
    <row r="63" spans="1:4" x14ac:dyDescent="0.25">
      <c r="A63" s="2"/>
      <c r="B63" s="3"/>
      <c r="C63" s="4" t="s">
        <v>43</v>
      </c>
      <c r="D63" s="4">
        <v>5000</v>
      </c>
    </row>
    <row r="64" spans="1:4" x14ac:dyDescent="0.25">
      <c r="A64" s="2"/>
      <c r="B64" s="3"/>
      <c r="C64" s="4" t="s">
        <v>47</v>
      </c>
      <c r="D64" s="4">
        <v>8000</v>
      </c>
    </row>
    <row r="65" spans="1:4" x14ac:dyDescent="0.25">
      <c r="A65" s="2"/>
      <c r="B65" s="3"/>
      <c r="C65" s="4" t="s">
        <v>50</v>
      </c>
      <c r="D65" s="4">
        <v>5000</v>
      </c>
    </row>
    <row r="66" spans="1:4" x14ac:dyDescent="0.25">
      <c r="A66" s="2"/>
      <c r="B66" s="3"/>
      <c r="C66" s="4" t="s">
        <v>67</v>
      </c>
      <c r="D66" s="4">
        <v>8000</v>
      </c>
    </row>
    <row r="67" spans="1:4" x14ac:dyDescent="0.25">
      <c r="A67" s="2"/>
      <c r="B67" s="3"/>
      <c r="C67" s="4" t="s">
        <v>80</v>
      </c>
      <c r="D67" s="4">
        <v>20000</v>
      </c>
    </row>
    <row r="68" spans="1:4" x14ac:dyDescent="0.25">
      <c r="A68" s="2"/>
      <c r="B68" s="3"/>
      <c r="C68" s="4" t="s">
        <v>81</v>
      </c>
      <c r="D68" s="4">
        <v>20000</v>
      </c>
    </row>
    <row r="69" spans="1:4" x14ac:dyDescent="0.25">
      <c r="A69" s="2"/>
      <c r="B69" s="3"/>
      <c r="C69" s="4"/>
      <c r="D69" s="4"/>
    </row>
    <row r="70" spans="1:4" x14ac:dyDescent="0.25">
      <c r="A70" s="17" t="s">
        <v>27</v>
      </c>
      <c r="B70" s="18">
        <v>7420</v>
      </c>
      <c r="C70" s="19" t="s">
        <v>29</v>
      </c>
      <c r="D70" s="20">
        <f>SUM(D71:D76)</f>
        <v>15000</v>
      </c>
    </row>
    <row r="71" spans="1:4" x14ac:dyDescent="0.25">
      <c r="A71" s="2"/>
      <c r="B71" s="3"/>
      <c r="C71" s="4" t="s">
        <v>42</v>
      </c>
      <c r="D71" s="4">
        <v>0</v>
      </c>
    </row>
    <row r="72" spans="1:4" x14ac:dyDescent="0.25">
      <c r="A72" s="2"/>
      <c r="B72" s="3"/>
      <c r="C72" s="4" t="s">
        <v>61</v>
      </c>
      <c r="D72" s="4">
        <v>1000</v>
      </c>
    </row>
    <row r="73" spans="1:4" x14ac:dyDescent="0.25">
      <c r="A73" s="2"/>
      <c r="B73" s="3"/>
      <c r="C73" s="4" t="s">
        <v>62</v>
      </c>
      <c r="D73" s="4">
        <v>2000</v>
      </c>
    </row>
    <row r="74" spans="1:4" x14ac:dyDescent="0.25">
      <c r="A74" s="2"/>
      <c r="B74" s="3"/>
      <c r="C74" s="4" t="s">
        <v>63</v>
      </c>
      <c r="D74" s="4">
        <v>1000</v>
      </c>
    </row>
    <row r="75" spans="1:4" x14ac:dyDescent="0.25">
      <c r="A75" s="2"/>
      <c r="B75" s="3"/>
      <c r="C75" s="4" t="s">
        <v>64</v>
      </c>
      <c r="D75" s="4">
        <v>10000</v>
      </c>
    </row>
    <row r="76" spans="1:4" x14ac:dyDescent="0.25">
      <c r="A76" s="2"/>
      <c r="B76" s="3"/>
      <c r="C76" s="4" t="s">
        <v>65</v>
      </c>
      <c r="D76" s="4">
        <v>1000</v>
      </c>
    </row>
    <row r="77" spans="1:4" x14ac:dyDescent="0.25">
      <c r="A77" s="2"/>
      <c r="B77" s="3"/>
      <c r="C77" s="4"/>
      <c r="D77" s="4"/>
    </row>
    <row r="78" spans="1:4" x14ac:dyDescent="0.25">
      <c r="A78" s="17" t="s">
        <v>30</v>
      </c>
      <c r="B78" s="18">
        <v>7500</v>
      </c>
      <c r="C78" s="19" t="s">
        <v>30</v>
      </c>
      <c r="D78" s="20">
        <f>SUM(D79:D81)</f>
        <v>20000</v>
      </c>
    </row>
    <row r="79" spans="1:4" x14ac:dyDescent="0.25">
      <c r="A79" s="2"/>
      <c r="B79" s="3"/>
      <c r="C79" s="4" t="s">
        <v>73</v>
      </c>
      <c r="D79" s="4">
        <v>8000</v>
      </c>
    </row>
    <row r="80" spans="1:4" x14ac:dyDescent="0.25">
      <c r="A80" s="2"/>
      <c r="B80" s="3"/>
      <c r="C80" s="4" t="s">
        <v>45</v>
      </c>
      <c r="D80" s="4">
        <v>8000</v>
      </c>
    </row>
    <row r="81" spans="1:4" x14ac:dyDescent="0.25">
      <c r="A81" s="2"/>
      <c r="B81" s="3"/>
      <c r="C81" s="4" t="s">
        <v>82</v>
      </c>
      <c r="D81" s="4">
        <v>4000</v>
      </c>
    </row>
    <row r="82" spans="1:4" x14ac:dyDescent="0.25">
      <c r="A82" s="2"/>
      <c r="B82" s="3"/>
      <c r="C82" s="4"/>
      <c r="D82" s="4"/>
    </row>
    <row r="83" spans="1:4" x14ac:dyDescent="0.25">
      <c r="A83" s="17" t="s">
        <v>31</v>
      </c>
      <c r="B83" s="18">
        <v>7770</v>
      </c>
      <c r="C83" s="19" t="s">
        <v>32</v>
      </c>
      <c r="D83" s="19">
        <v>500</v>
      </c>
    </row>
    <row r="84" spans="1:4" x14ac:dyDescent="0.25">
      <c r="A84" s="21"/>
      <c r="B84" s="22"/>
      <c r="C84" s="23"/>
      <c r="D84" s="23"/>
    </row>
    <row r="85" spans="1:4" s="27" customFormat="1" x14ac:dyDescent="0.25">
      <c r="A85" s="31" t="s">
        <v>44</v>
      </c>
      <c r="B85" s="43">
        <v>7790</v>
      </c>
      <c r="C85" s="44" t="s">
        <v>33</v>
      </c>
      <c r="D85" s="45">
        <f>SUM(D86:D88)</f>
        <v>6000</v>
      </c>
    </row>
    <row r="86" spans="1:4" s="27" customFormat="1" x14ac:dyDescent="0.25">
      <c r="A86" s="28"/>
      <c r="B86" s="29"/>
      <c r="C86" s="30" t="s">
        <v>60</v>
      </c>
      <c r="D86" s="30">
        <v>250</v>
      </c>
    </row>
    <row r="87" spans="1:4" s="27" customFormat="1" x14ac:dyDescent="0.25">
      <c r="A87" s="28"/>
      <c r="B87" s="29"/>
      <c r="C87" s="30" t="s">
        <v>49</v>
      </c>
      <c r="D87" s="30">
        <v>750</v>
      </c>
    </row>
    <row r="88" spans="1:4" s="27" customFormat="1" x14ac:dyDescent="0.25">
      <c r="A88" s="24"/>
      <c r="B88" s="25"/>
      <c r="C88" s="26" t="s">
        <v>55</v>
      </c>
      <c r="D88" s="26">
        <v>5000</v>
      </c>
    </row>
    <row r="89" spans="1:4" s="27" customFormat="1" x14ac:dyDescent="0.25">
      <c r="A89" s="24"/>
      <c r="B89" s="25"/>
      <c r="C89" s="26"/>
      <c r="D89" s="26"/>
    </row>
    <row r="90" spans="1:4" x14ac:dyDescent="0.25">
      <c r="A90" s="9" t="s">
        <v>34</v>
      </c>
      <c r="B90" s="10"/>
      <c r="C90" s="11"/>
      <c r="D90" s="12">
        <f>D22+D25+D29+D32+D37+D41+D45+D47+D50+D52+D60+D62+D70+D78+D83+D85</f>
        <v>265000</v>
      </c>
    </row>
    <row r="91" spans="1:4" s="27" customFormat="1" x14ac:dyDescent="0.25">
      <c r="A91" s="13" t="s">
        <v>35</v>
      </c>
      <c r="B91" s="14">
        <v>8040</v>
      </c>
      <c r="C91" s="15" t="s">
        <v>36</v>
      </c>
      <c r="D91" s="15">
        <v>1500</v>
      </c>
    </row>
    <row r="92" spans="1:4" x14ac:dyDescent="0.25">
      <c r="A92" s="6"/>
      <c r="B92" s="7"/>
      <c r="C92" s="8"/>
      <c r="D92" s="8"/>
    </row>
    <row r="93" spans="1:4" x14ac:dyDescent="0.25">
      <c r="A93" s="9" t="s">
        <v>37</v>
      </c>
      <c r="B93" s="10"/>
      <c r="C93" s="11"/>
      <c r="D93" s="11">
        <f>SUM(D91:D92)</f>
        <v>1500</v>
      </c>
    </row>
    <row r="94" spans="1:4" x14ac:dyDescent="0.25">
      <c r="A94" s="9"/>
      <c r="B94" s="10"/>
      <c r="C94" s="11"/>
      <c r="D94" s="11"/>
    </row>
    <row r="95" spans="1:4" x14ac:dyDescent="0.25">
      <c r="A95" s="9" t="s">
        <v>39</v>
      </c>
      <c r="B95" s="10"/>
      <c r="C95" s="11"/>
      <c r="D95" s="12">
        <f>D20-D90+D93</f>
        <v>0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Drift</vt:lpstr>
    </vt:vector>
  </TitlesOfParts>
  <Company>DDSADMCM1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Erik Domaas</dc:creator>
  <cp:lastModifiedBy>Olav</cp:lastModifiedBy>
  <cp:lastPrinted>2021-03-21T16:42:07Z</cp:lastPrinted>
  <dcterms:created xsi:type="dcterms:W3CDTF">2019-02-22T14:11:40Z</dcterms:created>
  <dcterms:modified xsi:type="dcterms:W3CDTF">2021-03-24T08:52:01Z</dcterms:modified>
</cp:coreProperties>
</file>